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HOC-2022-2023\Congtac-Khaothi-2022-2023\Mon-toan\"/>
    </mc:Choice>
  </mc:AlternateContent>
  <xr:revisionPtr revIDLastSave="0" documentId="13_ncr:1_{7B3DEF88-CC0E-45D1-A3A1-7CDEE619BB7B}" xr6:coauthVersionLast="47" xr6:coauthVersionMax="47" xr10:uidLastSave="{00000000-0000-0000-0000-000000000000}"/>
  <bookViews>
    <workbookView xWindow="-120" yWindow="-120" windowWidth="29040" windowHeight="15840" activeTab="2" xr2:uid="{2F7582F2-0008-4129-A9BF-21B56086E160}"/>
  </bookViews>
  <sheets>
    <sheet name="khối 10" sheetId="1" r:id="rId1"/>
    <sheet name="khối 11" sheetId="2" r:id="rId2"/>
    <sheet name="khối 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H16" i="3"/>
  <c r="F16" i="3"/>
  <c r="D16" i="3"/>
  <c r="N15" i="3"/>
  <c r="L15" i="3"/>
  <c r="K15" i="3"/>
  <c r="I15" i="3"/>
  <c r="G15" i="3"/>
  <c r="E15" i="3"/>
  <c r="M15" i="3" s="1"/>
  <c r="N14" i="3"/>
  <c r="M14" i="3"/>
  <c r="L14" i="3"/>
  <c r="K14" i="3"/>
  <c r="I14" i="3"/>
  <c r="G14" i="3"/>
  <c r="E14" i="3"/>
  <c r="L13" i="3"/>
  <c r="N13" i="3" s="1"/>
  <c r="K13" i="3"/>
  <c r="I13" i="3"/>
  <c r="G13" i="3"/>
  <c r="E13" i="3"/>
  <c r="M13" i="3" s="1"/>
  <c r="L12" i="3"/>
  <c r="N12" i="3" s="1"/>
  <c r="K12" i="3"/>
  <c r="I12" i="3"/>
  <c r="G12" i="3"/>
  <c r="E12" i="3"/>
  <c r="M12" i="3" s="1"/>
  <c r="N11" i="3"/>
  <c r="L11" i="3"/>
  <c r="K11" i="3"/>
  <c r="I11" i="3"/>
  <c r="G11" i="3"/>
  <c r="E11" i="3"/>
  <c r="M11" i="3" s="1"/>
  <c r="N10" i="3"/>
  <c r="M10" i="3"/>
  <c r="L10" i="3"/>
  <c r="K10" i="3"/>
  <c r="I10" i="3"/>
  <c r="G10" i="3"/>
  <c r="G16" i="3" s="1"/>
  <c r="E10" i="3"/>
  <c r="L9" i="3"/>
  <c r="N9" i="3" s="1"/>
  <c r="K9" i="3"/>
  <c r="I9" i="3"/>
  <c r="G9" i="3"/>
  <c r="E9" i="3"/>
  <c r="M9" i="3" s="1"/>
  <c r="L8" i="3"/>
  <c r="N8" i="3" s="1"/>
  <c r="K8" i="3"/>
  <c r="K16" i="3" s="1"/>
  <c r="I8" i="3"/>
  <c r="G8" i="3"/>
  <c r="E8" i="3"/>
  <c r="M8" i="3" s="1"/>
  <c r="N7" i="3"/>
  <c r="N16" i="3" s="1"/>
  <c r="L7" i="3"/>
  <c r="K7" i="3"/>
  <c r="I7" i="3"/>
  <c r="I16" i="3" s="1"/>
  <c r="G7" i="3"/>
  <c r="E7" i="3"/>
  <c r="M7" i="3" s="1"/>
  <c r="M16" i="3" s="1"/>
  <c r="L16" i="3" l="1"/>
  <c r="E16" i="3"/>
  <c r="N16" i="2" l="1"/>
  <c r="K16" i="2"/>
  <c r="J16" i="2"/>
  <c r="I16" i="2"/>
  <c r="H16" i="2"/>
  <c r="G16" i="2"/>
  <c r="F16" i="2"/>
  <c r="E16" i="2"/>
  <c r="M16" i="2" s="1"/>
  <c r="D16" i="2"/>
  <c r="L16" i="2" s="1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K13" i="1" l="1"/>
  <c r="J13" i="1"/>
  <c r="I13" i="1"/>
  <c r="H13" i="1"/>
  <c r="G13" i="1"/>
  <c r="F13" i="1"/>
  <c r="E13" i="1"/>
  <c r="M13" i="1" s="1"/>
  <c r="D13" i="1"/>
  <c r="L13" i="1" s="1"/>
  <c r="M12" i="1"/>
  <c r="L12" i="1"/>
  <c r="M11" i="1"/>
  <c r="L11" i="1"/>
  <c r="M10" i="1"/>
  <c r="L10" i="1"/>
  <c r="M9" i="1"/>
  <c r="L9" i="1"/>
  <c r="M8" i="1"/>
  <c r="L8" i="1"/>
  <c r="M7" i="1"/>
  <c r="L7" i="1"/>
</calcChain>
</file>

<file path=xl/sharedStrings.xml><?xml version="1.0" encoding="utf-8"?>
<sst xmlns="http://schemas.openxmlformats.org/spreadsheetml/2006/main" count="105" uniqueCount="51">
  <si>
    <t>TRƯỜNG THPT NGUYỄN HỮU HUÂN
TỔ TOÁN</t>
  </si>
  <si>
    <t>MA TRẬN ĐỀ KIỂM TRA GIỮA HỌC KỲ 1, NĂM HỌC 2022 - 2023
MÔN TOÁN 10 (KHÔNG CHUYÊN TOÁN), THỜI GIAN: 60 PHÚT</t>
  </si>
  <si>
    <t>STT</t>
  </si>
  <si>
    <t>Nội dung kiến thức</t>
  </si>
  <si>
    <t>Đơn vị kiến thức</t>
  </si>
  <si>
    <t>Mức độ nhận thức</t>
  </si>
  <si>
    <t>Tổng</t>
  </si>
  <si>
    <t>NHẬN BIẾT</t>
  </si>
  <si>
    <t>THÔNG HIỂU</t>
  </si>
  <si>
    <t>VẬN DỤNG</t>
  </si>
  <si>
    <t>VẬN DỤNG CAO</t>
  </si>
  <si>
    <t>Số câu hỏi</t>
  </si>
  <si>
    <t>Thời gian</t>
  </si>
  <si>
    <t>Mệnh đề và tập hợp</t>
  </si>
  <si>
    <t>Mệnh đề</t>
  </si>
  <si>
    <t>Tập hợp</t>
  </si>
  <si>
    <t>Các phép toán trên tập hợp</t>
  </si>
  <si>
    <t>Hệ thức lượng trong tam giác</t>
  </si>
  <si>
    <t>Giá trị lượng giác của một góc từ 0 độ đến 180 độ</t>
  </si>
  <si>
    <t>Định lý cosin và định lý sin</t>
  </si>
  <si>
    <t>Giải tam giác và ứng dụng thực tế</t>
  </si>
  <si>
    <t xml:space="preserve">Tổng </t>
  </si>
  <si>
    <t xml:space="preserve">Tỉ lệ </t>
  </si>
  <si>
    <t>Tổng điểm</t>
  </si>
  <si>
    <t>MA TRẬN ĐỀ KIỂM TRA GIỮA HỌC KỲ 1, NĂM HỌC 2021 - 2022
MÔN TOÁN 11 (KHÔNG CHUYÊN TOÁN), THỜI GIAN: 60 PHÚT</t>
  </si>
  <si>
    <t>% tổng điểm</t>
  </si>
  <si>
    <t>Hàm số lượng giác và Phương trình lượng giác</t>
  </si>
  <si>
    <t>Hàm số lượng giác</t>
  </si>
  <si>
    <t>Phương trình lượng giác cơ bản</t>
  </si>
  <si>
    <t>Một số phương trình lượng giác thường gặp</t>
  </si>
  <si>
    <t>Tổ hợp - Xác suất</t>
  </si>
  <si>
    <t>Quy tắc đếm</t>
  </si>
  <si>
    <t>Hoán vị. Chỉnh hợp. Tổ hợp</t>
  </si>
  <si>
    <t>Phép dời hình và phép đồng dạng trong mặt phẳng</t>
  </si>
  <si>
    <t>Phép biến hình. Phép tịnh tiến</t>
  </si>
  <si>
    <t>Phép quay</t>
  </si>
  <si>
    <t>Phép vị tự</t>
  </si>
  <si>
    <t>Đường thẳng và mặt phẳng trong không gian. Quan hệ song song</t>
  </si>
  <si>
    <t>Đại cương về đường thẳng và mặt phẳng trong không gian</t>
  </si>
  <si>
    <t>MA TRẬN ĐỀ KIỂM TRA GIỮA HỌC KỲ 1, NĂM HỌC 2022 - 2023
MÔN: TOÁN 12, THỜI GIAN: 60 PHÚT</t>
  </si>
  <si>
    <t>ỨNG DỤNG ĐẠO HÀM</t>
  </si>
  <si>
    <t>Tính đơn điệu của hàm số</t>
  </si>
  <si>
    <t>Cực trị của hàm số</t>
  </si>
  <si>
    <t>Giá trị lớn nhất-Giá trị nhỏ nhất</t>
  </si>
  <si>
    <t>Đường tiệm cận</t>
  </si>
  <si>
    <t>Đồ thị</t>
  </si>
  <si>
    <t>KHỐI  ĐA DIÊN</t>
  </si>
  <si>
    <t>Thể tích khối chóp</t>
  </si>
  <si>
    <t>Thể tích khối trụ</t>
  </si>
  <si>
    <t>Tỉ lệ thể tích</t>
  </si>
  <si>
    <t>Đường cao, khoảng cách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</si>
</sst>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sz val="12"/>
      <name val="Calibri"/>
    </font>
    <font>
      <sz val="14"/>
      <color theme="1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b/>
      <i/>
      <sz val="14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4"/>
      <color theme="1"/>
      <name val="Times New Roman"/>
      <family val="1"/>
    </font>
    <font>
      <b/>
      <sz val="20"/>
      <color theme="9" tint="-0.499984740745262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/>
    <xf numFmtId="1" fontId="12" fillId="0" borderId="0" xfId="0" applyNumberFormat="1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6" fillId="0" borderId="9" xfId="0" applyFont="1" applyBorder="1" applyAlignment="1">
      <alignment vertical="center" wrapText="1"/>
    </xf>
    <xf numFmtId="0" fontId="14" fillId="6" borderId="9" xfId="0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1" fontId="11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66" fontId="14" fillId="0" borderId="9" xfId="1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6" xfId="0" applyFont="1" applyBorder="1"/>
    <xf numFmtId="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2" fillId="2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5" fillId="0" borderId="31" xfId="0" applyFont="1" applyBorder="1"/>
    <xf numFmtId="0" fontId="9" fillId="0" borderId="32" xfId="0" applyFont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2" fillId="0" borderId="35" xfId="0" applyFont="1" applyBorder="1" applyAlignment="1">
      <alignment horizontal="center" vertical="center"/>
    </xf>
    <xf numFmtId="166" fontId="2" fillId="0" borderId="35" xfId="0" applyNumberFormat="1" applyFont="1" applyBorder="1" applyAlignment="1">
      <alignment horizontal="center" vertical="center"/>
    </xf>
    <xf numFmtId="0" fontId="5" fillId="0" borderId="36" xfId="0" applyFont="1" applyBorder="1"/>
    <xf numFmtId="0" fontId="19" fillId="5" borderId="9" xfId="0" applyFont="1" applyFill="1" applyBorder="1" applyAlignment="1">
      <alignment horizontal="center" vertical="center" wrapText="1"/>
    </xf>
    <xf numFmtId="1" fontId="19" fillId="5" borderId="9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166" fontId="11" fillId="5" borderId="41" xfId="0" applyNumberFormat="1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166" fontId="11" fillId="5" borderId="43" xfId="0" applyNumberFormat="1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166" fontId="14" fillId="0" borderId="43" xfId="2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66" fontId="11" fillId="0" borderId="43" xfId="2" applyNumberFormat="1" applyFont="1" applyBorder="1" applyAlignment="1">
      <alignment horizontal="center" vertical="center"/>
    </xf>
    <xf numFmtId="9" fontId="11" fillId="0" borderId="48" xfId="0" applyNumberFormat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166" fontId="11" fillId="0" borderId="53" xfId="0" applyNumberFormat="1" applyFont="1" applyBorder="1" applyAlignment="1">
      <alignment horizontal="center" vertical="center"/>
    </xf>
    <xf numFmtId="166" fontId="11" fillId="0" borderId="50" xfId="0" applyNumberFormat="1" applyFont="1" applyBorder="1" applyAlignment="1">
      <alignment horizontal="center" vertical="center"/>
    </xf>
    <xf numFmtId="166" fontId="11" fillId="0" borderId="54" xfId="0" applyNumberFormat="1" applyFont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1" fontId="19" fillId="7" borderId="9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166" fontId="19" fillId="7" borderId="41" xfId="0" applyNumberFormat="1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166" fontId="19" fillId="7" borderId="43" xfId="0" applyNumberFormat="1" applyFont="1" applyFill="1" applyBorder="1" applyAlignment="1">
      <alignment horizontal="center" vertical="center" wrapText="1"/>
    </xf>
    <xf numFmtId="2" fontId="14" fillId="0" borderId="43" xfId="2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66" fontId="11" fillId="0" borderId="52" xfId="0" applyNumberFormat="1" applyFont="1" applyBorder="1" applyAlignment="1">
      <alignment horizontal="center" vertical="center"/>
    </xf>
    <xf numFmtId="166" fontId="11" fillId="0" borderId="56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6C9B-B1B5-478A-8480-55FECAAD5B8D}">
  <dimension ref="A1:N15"/>
  <sheetViews>
    <sheetView topLeftCell="A3" workbookViewId="0">
      <selection activeCell="R13" sqref="R13"/>
    </sheetView>
  </sheetViews>
  <sheetFormatPr defaultRowHeight="15" x14ac:dyDescent="0.25"/>
  <cols>
    <col min="1" max="1" width="7.140625" customWidth="1"/>
    <col min="2" max="2" width="16.42578125" customWidth="1"/>
    <col min="3" max="3" width="27.42578125" customWidth="1"/>
  </cols>
  <sheetData>
    <row r="1" spans="1:14" ht="42" customHeight="1" x14ac:dyDescent="0.3">
      <c r="A1" s="41" t="s">
        <v>0</v>
      </c>
      <c r="B1" s="42"/>
      <c r="C1" s="42"/>
      <c r="D1" s="1"/>
      <c r="E1" s="2"/>
      <c r="F1" s="1"/>
      <c r="G1" s="2"/>
      <c r="H1" s="1"/>
      <c r="I1" s="2"/>
      <c r="J1" s="1"/>
      <c r="K1" s="2"/>
      <c r="L1" s="3"/>
      <c r="M1" s="3"/>
      <c r="N1" s="1"/>
    </row>
    <row r="2" spans="1:14" ht="38.25" customHeight="1" x14ac:dyDescent="0.25">
      <c r="A2" s="4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</row>
    <row r="3" spans="1:14" ht="16.5" thickBo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"/>
    </row>
    <row r="4" spans="1:14" ht="28.5" customHeight="1" x14ac:dyDescent="0.25">
      <c r="A4" s="64" t="s">
        <v>2</v>
      </c>
      <c r="B4" s="65" t="s">
        <v>3</v>
      </c>
      <c r="C4" s="65" t="s">
        <v>4</v>
      </c>
      <c r="D4" s="66" t="s">
        <v>5</v>
      </c>
      <c r="E4" s="67"/>
      <c r="F4" s="67"/>
      <c r="G4" s="67"/>
      <c r="H4" s="67"/>
      <c r="I4" s="67"/>
      <c r="J4" s="67"/>
      <c r="K4" s="68"/>
      <c r="L4" s="69" t="s">
        <v>6</v>
      </c>
      <c r="M4" s="70"/>
      <c r="N4" s="1"/>
    </row>
    <row r="5" spans="1:14" ht="37.5" customHeight="1" x14ac:dyDescent="0.25">
      <c r="A5" s="71"/>
      <c r="B5" s="37"/>
      <c r="C5" s="37"/>
      <c r="D5" s="36" t="s">
        <v>7</v>
      </c>
      <c r="E5" s="34"/>
      <c r="F5" s="36" t="s">
        <v>8</v>
      </c>
      <c r="G5" s="34"/>
      <c r="H5" s="36" t="s">
        <v>9</v>
      </c>
      <c r="I5" s="34"/>
      <c r="J5" s="36" t="s">
        <v>10</v>
      </c>
      <c r="K5" s="34"/>
      <c r="L5" s="44"/>
      <c r="M5" s="72"/>
      <c r="N5" s="1"/>
    </row>
    <row r="6" spans="1:14" ht="37.5" customHeight="1" x14ac:dyDescent="0.25">
      <c r="A6" s="73"/>
      <c r="B6" s="38"/>
      <c r="C6" s="38"/>
      <c r="D6" s="4" t="s">
        <v>11</v>
      </c>
      <c r="E6" s="5" t="s">
        <v>12</v>
      </c>
      <c r="F6" s="4" t="s">
        <v>11</v>
      </c>
      <c r="G6" s="5" t="s">
        <v>12</v>
      </c>
      <c r="H6" s="4" t="s">
        <v>11</v>
      </c>
      <c r="I6" s="5" t="s">
        <v>12</v>
      </c>
      <c r="J6" s="4" t="s">
        <v>11</v>
      </c>
      <c r="K6" s="5" t="s">
        <v>12</v>
      </c>
      <c r="L6" s="4" t="s">
        <v>11</v>
      </c>
      <c r="M6" s="74" t="s">
        <v>12</v>
      </c>
      <c r="N6" s="1"/>
    </row>
    <row r="7" spans="1:14" ht="42" customHeight="1" x14ac:dyDescent="0.25">
      <c r="A7" s="75">
        <v>1</v>
      </c>
      <c r="B7" s="39" t="s">
        <v>13</v>
      </c>
      <c r="C7" s="6" t="s">
        <v>14</v>
      </c>
      <c r="D7" s="7">
        <v>1</v>
      </c>
      <c r="E7" s="8">
        <v>4</v>
      </c>
      <c r="F7" s="9"/>
      <c r="G7" s="8"/>
      <c r="H7" s="9"/>
      <c r="I7" s="8"/>
      <c r="J7" s="9"/>
      <c r="K7" s="8"/>
      <c r="L7" s="9">
        <f t="shared" ref="L7:M12" si="0">SUM(D7,F7,H7,J7)</f>
        <v>1</v>
      </c>
      <c r="M7" s="76">
        <f t="shared" si="0"/>
        <v>4</v>
      </c>
      <c r="N7" s="10"/>
    </row>
    <row r="8" spans="1:14" ht="42" customHeight="1" x14ac:dyDescent="0.25">
      <c r="A8" s="71"/>
      <c r="B8" s="37"/>
      <c r="C8" s="6" t="s">
        <v>15</v>
      </c>
      <c r="D8" s="7">
        <v>1</v>
      </c>
      <c r="E8" s="8">
        <v>5</v>
      </c>
      <c r="F8" s="9"/>
      <c r="G8" s="8"/>
      <c r="H8" s="9"/>
      <c r="I8" s="8"/>
      <c r="J8" s="9"/>
      <c r="K8" s="8"/>
      <c r="L8" s="9">
        <f t="shared" si="0"/>
        <v>1</v>
      </c>
      <c r="M8" s="76">
        <f t="shared" si="0"/>
        <v>5</v>
      </c>
      <c r="N8" s="10"/>
    </row>
    <row r="9" spans="1:14" ht="42" customHeight="1" x14ac:dyDescent="0.25">
      <c r="A9" s="73"/>
      <c r="B9" s="38"/>
      <c r="C9" s="11" t="s">
        <v>16</v>
      </c>
      <c r="D9" s="9"/>
      <c r="E9" s="8"/>
      <c r="F9" s="12">
        <v>1</v>
      </c>
      <c r="G9" s="8">
        <v>5</v>
      </c>
      <c r="H9" s="7">
        <v>1</v>
      </c>
      <c r="I9" s="8">
        <v>5</v>
      </c>
      <c r="J9" s="9"/>
      <c r="K9" s="8"/>
      <c r="L9" s="9">
        <f t="shared" si="0"/>
        <v>2</v>
      </c>
      <c r="M9" s="76">
        <f t="shared" si="0"/>
        <v>10</v>
      </c>
      <c r="N9" s="10"/>
    </row>
    <row r="10" spans="1:14" ht="42" customHeight="1" x14ac:dyDescent="0.25">
      <c r="A10" s="75">
        <v>2</v>
      </c>
      <c r="B10" s="40" t="s">
        <v>17</v>
      </c>
      <c r="C10" s="11" t="s">
        <v>18</v>
      </c>
      <c r="D10" s="7">
        <v>1</v>
      </c>
      <c r="E10" s="8">
        <v>4</v>
      </c>
      <c r="F10" s="7">
        <v>1</v>
      </c>
      <c r="G10" s="8">
        <v>5</v>
      </c>
      <c r="H10" s="9"/>
      <c r="I10" s="8"/>
      <c r="J10" s="13"/>
      <c r="K10" s="8"/>
      <c r="L10" s="9">
        <f t="shared" si="0"/>
        <v>2</v>
      </c>
      <c r="M10" s="76">
        <f t="shared" si="0"/>
        <v>9</v>
      </c>
      <c r="N10" s="10"/>
    </row>
    <row r="11" spans="1:14" ht="42" customHeight="1" x14ac:dyDescent="0.25">
      <c r="A11" s="71"/>
      <c r="B11" s="37"/>
      <c r="C11" s="11" t="s">
        <v>19</v>
      </c>
      <c r="D11" s="7">
        <v>1</v>
      </c>
      <c r="E11" s="8">
        <v>5</v>
      </c>
      <c r="F11" s="12">
        <v>1</v>
      </c>
      <c r="G11" s="8">
        <v>10</v>
      </c>
      <c r="H11" s="9"/>
      <c r="I11" s="8"/>
      <c r="J11" s="9"/>
      <c r="K11" s="8"/>
      <c r="L11" s="9">
        <f t="shared" si="0"/>
        <v>2</v>
      </c>
      <c r="M11" s="76">
        <f t="shared" si="0"/>
        <v>15</v>
      </c>
      <c r="N11" s="10"/>
    </row>
    <row r="12" spans="1:14" ht="42" customHeight="1" x14ac:dyDescent="0.25">
      <c r="A12" s="71"/>
      <c r="B12" s="38"/>
      <c r="C12" s="11" t="s">
        <v>20</v>
      </c>
      <c r="D12" s="9"/>
      <c r="E12" s="8"/>
      <c r="F12" s="9"/>
      <c r="G12" s="8"/>
      <c r="H12" s="7">
        <v>1</v>
      </c>
      <c r="I12" s="8">
        <v>7</v>
      </c>
      <c r="J12" s="7">
        <v>1</v>
      </c>
      <c r="K12" s="8">
        <v>10</v>
      </c>
      <c r="L12" s="9">
        <f t="shared" si="0"/>
        <v>2</v>
      </c>
      <c r="M12" s="76">
        <f t="shared" si="0"/>
        <v>17</v>
      </c>
      <c r="N12" s="10"/>
    </row>
    <row r="13" spans="1:14" ht="37.5" customHeight="1" x14ac:dyDescent="0.25">
      <c r="A13" s="77" t="s">
        <v>21</v>
      </c>
      <c r="B13" s="33"/>
      <c r="C13" s="34"/>
      <c r="D13" s="14">
        <f t="shared" ref="D13:K13" si="1">SUM(D7:D12)</f>
        <v>4</v>
      </c>
      <c r="E13" s="15">
        <f t="shared" si="1"/>
        <v>18</v>
      </c>
      <c r="F13" s="14">
        <f t="shared" si="1"/>
        <v>3</v>
      </c>
      <c r="G13" s="15">
        <f t="shared" si="1"/>
        <v>20</v>
      </c>
      <c r="H13" s="14">
        <f t="shared" si="1"/>
        <v>2</v>
      </c>
      <c r="I13" s="15">
        <f t="shared" si="1"/>
        <v>12</v>
      </c>
      <c r="J13" s="14">
        <f t="shared" si="1"/>
        <v>1</v>
      </c>
      <c r="K13" s="15">
        <f t="shared" si="1"/>
        <v>10</v>
      </c>
      <c r="L13" s="14">
        <f t="shared" ref="L13:M13" si="2">D13+F13+H13+J13</f>
        <v>10</v>
      </c>
      <c r="M13" s="78">
        <f t="shared" si="2"/>
        <v>60</v>
      </c>
      <c r="N13" s="16"/>
    </row>
    <row r="14" spans="1:14" ht="37.5" customHeight="1" x14ac:dyDescent="0.25">
      <c r="A14" s="77" t="s">
        <v>22</v>
      </c>
      <c r="B14" s="33"/>
      <c r="C14" s="34"/>
      <c r="D14" s="35">
        <v>0.4</v>
      </c>
      <c r="E14" s="34"/>
      <c r="F14" s="35">
        <v>0.3</v>
      </c>
      <c r="G14" s="34"/>
      <c r="H14" s="35">
        <v>0.2</v>
      </c>
      <c r="I14" s="34"/>
      <c r="J14" s="35">
        <v>0.1</v>
      </c>
      <c r="K14" s="34"/>
      <c r="L14" s="35">
        <v>1</v>
      </c>
      <c r="M14" s="79"/>
      <c r="N14" s="10"/>
    </row>
    <row r="15" spans="1:14" ht="37.5" customHeight="1" thickBot="1" x14ac:dyDescent="0.3">
      <c r="A15" s="80" t="s">
        <v>23</v>
      </c>
      <c r="B15" s="81"/>
      <c r="C15" s="82"/>
      <c r="D15" s="83">
        <v>4</v>
      </c>
      <c r="E15" s="82"/>
      <c r="F15" s="83">
        <v>3</v>
      </c>
      <c r="G15" s="82"/>
      <c r="H15" s="83">
        <v>2</v>
      </c>
      <c r="I15" s="82"/>
      <c r="J15" s="83">
        <v>1</v>
      </c>
      <c r="K15" s="82"/>
      <c r="L15" s="84">
        <v>10</v>
      </c>
      <c r="M15" s="85"/>
      <c r="N15" s="10"/>
    </row>
  </sheetData>
  <mergeCells count="28">
    <mergeCell ref="A13:C13"/>
    <mergeCell ref="A1:C1"/>
    <mergeCell ref="A2:M3"/>
    <mergeCell ref="A4:A6"/>
    <mergeCell ref="B4:B6"/>
    <mergeCell ref="C4:C6"/>
    <mergeCell ref="D4:K4"/>
    <mergeCell ref="L4:M5"/>
    <mergeCell ref="D5:E5"/>
    <mergeCell ref="F5:G5"/>
    <mergeCell ref="H5:I5"/>
    <mergeCell ref="J5:K5"/>
    <mergeCell ref="A7:A9"/>
    <mergeCell ref="B7:B9"/>
    <mergeCell ref="A10:A12"/>
    <mergeCell ref="B10:B12"/>
    <mergeCell ref="L15:M15"/>
    <mergeCell ref="A14:C14"/>
    <mergeCell ref="D14:E14"/>
    <mergeCell ref="F14:G14"/>
    <mergeCell ref="H14:I14"/>
    <mergeCell ref="J14:K14"/>
    <mergeCell ref="L14:M14"/>
    <mergeCell ref="A15:C15"/>
    <mergeCell ref="D15:E15"/>
    <mergeCell ref="F15:G15"/>
    <mergeCell ref="H15:I15"/>
    <mergeCell ref="J15:K1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57F2-66A7-411C-9805-35C2B4DEEA59}">
  <dimension ref="A1:N18"/>
  <sheetViews>
    <sheetView topLeftCell="A2" workbookViewId="0">
      <selection activeCell="T15" sqref="T15"/>
    </sheetView>
  </sheetViews>
  <sheetFormatPr defaultRowHeight="15" x14ac:dyDescent="0.25"/>
  <cols>
    <col min="1" max="1" width="6" customWidth="1"/>
    <col min="2" max="2" width="22.7109375" customWidth="1"/>
    <col min="3" max="3" width="24.28515625" customWidth="1"/>
    <col min="4" max="14" width="8.140625" customWidth="1"/>
  </cols>
  <sheetData>
    <row r="1" spans="1:14" ht="51.75" customHeight="1" x14ac:dyDescent="0.3">
      <c r="A1" s="53" t="s">
        <v>0</v>
      </c>
      <c r="B1" s="54"/>
      <c r="C1" s="54"/>
      <c r="D1" s="17"/>
      <c r="E1" s="18"/>
      <c r="F1" s="17"/>
      <c r="G1" s="18"/>
      <c r="H1" s="17"/>
      <c r="I1" s="18"/>
      <c r="J1" s="17"/>
      <c r="K1" s="18"/>
      <c r="L1" s="19"/>
      <c r="M1" s="19"/>
      <c r="N1" s="20"/>
    </row>
    <row r="2" spans="1:14" ht="50.25" customHeight="1" x14ac:dyDescent="0.25">
      <c r="A2" s="55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.75" thickBot="1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22.5" customHeight="1" x14ac:dyDescent="0.25">
      <c r="A4" s="97" t="s">
        <v>2</v>
      </c>
      <c r="B4" s="98" t="s">
        <v>3</v>
      </c>
      <c r="C4" s="98" t="s">
        <v>4</v>
      </c>
      <c r="D4" s="99" t="s">
        <v>5</v>
      </c>
      <c r="E4" s="99"/>
      <c r="F4" s="99"/>
      <c r="G4" s="99"/>
      <c r="H4" s="99"/>
      <c r="I4" s="99"/>
      <c r="J4" s="99"/>
      <c r="K4" s="99"/>
      <c r="L4" s="100" t="s">
        <v>6</v>
      </c>
      <c r="M4" s="101"/>
      <c r="N4" s="102" t="s">
        <v>25</v>
      </c>
    </row>
    <row r="5" spans="1:14" ht="40.5" customHeight="1" x14ac:dyDescent="0.25">
      <c r="A5" s="103"/>
      <c r="B5" s="51"/>
      <c r="C5" s="51"/>
      <c r="D5" s="88" t="s">
        <v>7</v>
      </c>
      <c r="E5" s="88"/>
      <c r="F5" s="88" t="s">
        <v>8</v>
      </c>
      <c r="G5" s="88"/>
      <c r="H5" s="88" t="s">
        <v>9</v>
      </c>
      <c r="I5" s="88"/>
      <c r="J5" s="88" t="s">
        <v>10</v>
      </c>
      <c r="K5" s="88"/>
      <c r="L5" s="89"/>
      <c r="M5" s="90"/>
      <c r="N5" s="104"/>
    </row>
    <row r="6" spans="1:14" ht="42" customHeight="1" x14ac:dyDescent="0.25">
      <c r="A6" s="103"/>
      <c r="B6" s="51"/>
      <c r="C6" s="51"/>
      <c r="D6" s="86" t="s">
        <v>11</v>
      </c>
      <c r="E6" s="87" t="s">
        <v>12</v>
      </c>
      <c r="F6" s="86" t="s">
        <v>11</v>
      </c>
      <c r="G6" s="87" t="s">
        <v>12</v>
      </c>
      <c r="H6" s="86" t="s">
        <v>11</v>
      </c>
      <c r="I6" s="87" t="s">
        <v>12</v>
      </c>
      <c r="J6" s="86" t="s">
        <v>11</v>
      </c>
      <c r="K6" s="87" t="s">
        <v>12</v>
      </c>
      <c r="L6" s="86" t="s">
        <v>11</v>
      </c>
      <c r="M6" s="86" t="s">
        <v>12</v>
      </c>
      <c r="N6" s="104"/>
    </row>
    <row r="7" spans="1:14" ht="22.5" customHeight="1" x14ac:dyDescent="0.25">
      <c r="A7" s="105">
        <v>1</v>
      </c>
      <c r="B7" s="91" t="s">
        <v>26</v>
      </c>
      <c r="C7" s="92" t="s">
        <v>27</v>
      </c>
      <c r="D7" s="22">
        <v>1</v>
      </c>
      <c r="E7" s="23">
        <v>2</v>
      </c>
      <c r="F7" s="24"/>
      <c r="G7" s="23"/>
      <c r="H7" s="24"/>
      <c r="I7" s="23"/>
      <c r="J7" s="24"/>
      <c r="K7" s="23"/>
      <c r="L7" s="24">
        <f>SUM(D7,F7,H7,J7)</f>
        <v>1</v>
      </c>
      <c r="M7" s="25">
        <f>SUM(E7,G7,I7,K7)</f>
        <v>2</v>
      </c>
      <c r="N7" s="106">
        <v>1</v>
      </c>
    </row>
    <row r="8" spans="1:14" ht="32.25" customHeight="1" x14ac:dyDescent="0.25">
      <c r="A8" s="105"/>
      <c r="B8" s="91"/>
      <c r="C8" s="92" t="s">
        <v>28</v>
      </c>
      <c r="D8" s="22">
        <v>1</v>
      </c>
      <c r="E8" s="23">
        <v>2</v>
      </c>
      <c r="F8" s="24"/>
      <c r="G8" s="23"/>
      <c r="H8" s="24"/>
      <c r="I8" s="23"/>
      <c r="J8" s="24"/>
      <c r="K8" s="23"/>
      <c r="L8" s="24">
        <f t="shared" ref="L8:M15" si="0">SUM(D8,F8,H8,J8)</f>
        <v>1</v>
      </c>
      <c r="M8" s="25">
        <f t="shared" si="0"/>
        <v>2</v>
      </c>
      <c r="N8" s="106">
        <v>1</v>
      </c>
    </row>
    <row r="9" spans="1:14" ht="32.25" customHeight="1" x14ac:dyDescent="0.25">
      <c r="A9" s="105"/>
      <c r="B9" s="91"/>
      <c r="C9" s="93" t="s">
        <v>29</v>
      </c>
      <c r="D9" s="24"/>
      <c r="E9" s="23"/>
      <c r="F9" s="23"/>
      <c r="G9" s="23"/>
      <c r="H9" s="22">
        <v>1</v>
      </c>
      <c r="I9" s="23">
        <v>11</v>
      </c>
      <c r="J9" s="24"/>
      <c r="K9" s="23"/>
      <c r="L9" s="24">
        <f t="shared" si="0"/>
        <v>1</v>
      </c>
      <c r="M9" s="25">
        <f t="shared" si="0"/>
        <v>11</v>
      </c>
      <c r="N9" s="106">
        <v>1</v>
      </c>
    </row>
    <row r="10" spans="1:14" ht="32.25" customHeight="1" x14ac:dyDescent="0.25">
      <c r="A10" s="107">
        <v>2</v>
      </c>
      <c r="B10" s="94" t="s">
        <v>30</v>
      </c>
      <c r="C10" s="93" t="s">
        <v>31</v>
      </c>
      <c r="D10" s="24"/>
      <c r="E10" s="23"/>
      <c r="F10" s="22">
        <v>1</v>
      </c>
      <c r="G10" s="23">
        <v>5</v>
      </c>
      <c r="H10" s="24"/>
      <c r="I10" s="23"/>
      <c r="J10" s="22">
        <v>1</v>
      </c>
      <c r="K10" s="23">
        <v>15</v>
      </c>
      <c r="L10" s="24">
        <f t="shared" si="0"/>
        <v>2</v>
      </c>
      <c r="M10" s="25">
        <f t="shared" si="0"/>
        <v>20</v>
      </c>
      <c r="N10" s="106">
        <v>1</v>
      </c>
    </row>
    <row r="11" spans="1:14" ht="32.25" customHeight="1" x14ac:dyDescent="0.25">
      <c r="A11" s="108"/>
      <c r="B11" s="94"/>
      <c r="C11" s="93" t="s">
        <v>32</v>
      </c>
      <c r="D11" s="22">
        <v>1</v>
      </c>
      <c r="E11" s="23">
        <v>2</v>
      </c>
      <c r="F11" s="23"/>
      <c r="G11" s="23"/>
      <c r="H11" s="24"/>
      <c r="I11" s="23"/>
      <c r="J11" s="24"/>
      <c r="K11" s="23"/>
      <c r="L11" s="24">
        <f t="shared" si="0"/>
        <v>1</v>
      </c>
      <c r="M11" s="25">
        <f t="shared" si="0"/>
        <v>2</v>
      </c>
      <c r="N11" s="106">
        <v>2</v>
      </c>
    </row>
    <row r="12" spans="1:14" ht="32.25" customHeight="1" x14ac:dyDescent="0.25">
      <c r="A12" s="107">
        <v>3</v>
      </c>
      <c r="B12" s="94" t="s">
        <v>33</v>
      </c>
      <c r="C12" s="93" t="s">
        <v>34</v>
      </c>
      <c r="D12" s="24"/>
      <c r="E12" s="23"/>
      <c r="F12" s="24"/>
      <c r="G12" s="23"/>
      <c r="H12" s="24"/>
      <c r="I12" s="23"/>
      <c r="J12" s="24"/>
      <c r="K12" s="23"/>
      <c r="L12" s="24">
        <f t="shared" si="0"/>
        <v>0</v>
      </c>
      <c r="M12" s="25">
        <f t="shared" si="0"/>
        <v>0</v>
      </c>
      <c r="N12" s="106">
        <v>1</v>
      </c>
    </row>
    <row r="13" spans="1:14" ht="27" customHeight="1" x14ac:dyDescent="0.25">
      <c r="A13" s="109"/>
      <c r="B13" s="94"/>
      <c r="C13" s="93" t="s">
        <v>35</v>
      </c>
      <c r="D13" s="24"/>
      <c r="E13" s="23"/>
      <c r="F13" s="24"/>
      <c r="G13" s="23"/>
      <c r="H13" s="24"/>
      <c r="I13" s="23"/>
      <c r="J13" s="24"/>
      <c r="K13" s="23"/>
      <c r="L13" s="24">
        <f t="shared" si="0"/>
        <v>0</v>
      </c>
      <c r="M13" s="25">
        <f t="shared" si="0"/>
        <v>0</v>
      </c>
      <c r="N13" s="106">
        <v>0</v>
      </c>
    </row>
    <row r="14" spans="1:14" ht="32.25" customHeight="1" x14ac:dyDescent="0.25">
      <c r="A14" s="108"/>
      <c r="B14" s="94"/>
      <c r="C14" s="93" t="s">
        <v>36</v>
      </c>
      <c r="D14" s="24"/>
      <c r="E14" s="23"/>
      <c r="F14" s="22">
        <v>1</v>
      </c>
      <c r="G14" s="23">
        <v>5</v>
      </c>
      <c r="H14" s="24"/>
      <c r="I14" s="23"/>
      <c r="J14" s="24"/>
      <c r="K14" s="23"/>
      <c r="L14" s="24">
        <f t="shared" si="0"/>
        <v>1</v>
      </c>
      <c r="M14" s="25">
        <f t="shared" si="0"/>
        <v>5</v>
      </c>
      <c r="N14" s="106">
        <v>0</v>
      </c>
    </row>
    <row r="15" spans="1:14" ht="32.25" customHeight="1" x14ac:dyDescent="0.25">
      <c r="A15" s="110">
        <v>4</v>
      </c>
      <c r="B15" s="95" t="s">
        <v>37</v>
      </c>
      <c r="C15" s="93" t="s">
        <v>38</v>
      </c>
      <c r="D15" s="22">
        <v>1</v>
      </c>
      <c r="E15" s="23">
        <v>2</v>
      </c>
      <c r="F15" s="22">
        <v>1</v>
      </c>
      <c r="G15" s="23">
        <v>5</v>
      </c>
      <c r="H15" s="22">
        <v>1</v>
      </c>
      <c r="I15" s="23">
        <v>11</v>
      </c>
      <c r="J15" s="24"/>
      <c r="K15" s="23"/>
      <c r="L15" s="24">
        <f t="shared" si="0"/>
        <v>3</v>
      </c>
      <c r="M15" s="25">
        <f t="shared" si="0"/>
        <v>18</v>
      </c>
      <c r="N15" s="106">
        <v>3</v>
      </c>
    </row>
    <row r="16" spans="1:14" ht="32.25" customHeight="1" x14ac:dyDescent="0.25">
      <c r="A16" s="111" t="s">
        <v>21</v>
      </c>
      <c r="B16" s="49"/>
      <c r="C16" s="50"/>
      <c r="D16" s="29">
        <f t="shared" ref="D16:K16" si="1">SUM(D7:D15)</f>
        <v>4</v>
      </c>
      <c r="E16" s="27">
        <f t="shared" si="1"/>
        <v>8</v>
      </c>
      <c r="F16" s="29">
        <f t="shared" si="1"/>
        <v>3</v>
      </c>
      <c r="G16" s="27">
        <f t="shared" si="1"/>
        <v>15</v>
      </c>
      <c r="H16" s="29">
        <f t="shared" si="1"/>
        <v>2</v>
      </c>
      <c r="I16" s="27">
        <f t="shared" si="1"/>
        <v>22</v>
      </c>
      <c r="J16" s="29">
        <f t="shared" si="1"/>
        <v>1</v>
      </c>
      <c r="K16" s="27">
        <f t="shared" si="1"/>
        <v>15</v>
      </c>
      <c r="L16" s="29">
        <f>D16+F16+H16+J16</f>
        <v>10</v>
      </c>
      <c r="M16" s="28">
        <f>E16+G16+I16+K16</f>
        <v>60</v>
      </c>
      <c r="N16" s="112">
        <f>SUM(N7:N15)</f>
        <v>10</v>
      </c>
    </row>
    <row r="17" spans="1:14" ht="27" customHeight="1" x14ac:dyDescent="0.25">
      <c r="A17" s="111" t="s">
        <v>22</v>
      </c>
      <c r="B17" s="49"/>
      <c r="C17" s="50"/>
      <c r="D17" s="45">
        <v>0.4</v>
      </c>
      <c r="E17" s="46"/>
      <c r="F17" s="45">
        <v>0.3</v>
      </c>
      <c r="G17" s="46"/>
      <c r="H17" s="45">
        <v>0.2</v>
      </c>
      <c r="I17" s="46"/>
      <c r="J17" s="45">
        <v>0.1</v>
      </c>
      <c r="K17" s="46"/>
      <c r="L17" s="47">
        <v>1</v>
      </c>
      <c r="M17" s="48"/>
      <c r="N17" s="113"/>
    </row>
    <row r="18" spans="1:14" ht="27" customHeight="1" thickBot="1" x14ac:dyDescent="0.3">
      <c r="A18" s="114" t="s">
        <v>23</v>
      </c>
      <c r="B18" s="115"/>
      <c r="C18" s="116"/>
      <c r="D18" s="117">
        <v>4</v>
      </c>
      <c r="E18" s="117"/>
      <c r="F18" s="117">
        <v>3</v>
      </c>
      <c r="G18" s="117"/>
      <c r="H18" s="117">
        <v>2</v>
      </c>
      <c r="I18" s="117"/>
      <c r="J18" s="117">
        <v>1</v>
      </c>
      <c r="K18" s="117"/>
      <c r="L18" s="118">
        <v>10</v>
      </c>
      <c r="M18" s="119"/>
      <c r="N18" s="120"/>
    </row>
  </sheetData>
  <mergeCells count="31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9"/>
    <mergeCell ref="B7:B9"/>
    <mergeCell ref="A10:A11"/>
    <mergeCell ref="B10:B11"/>
    <mergeCell ref="A12:A14"/>
    <mergeCell ref="B12:B14"/>
    <mergeCell ref="A16:C16"/>
    <mergeCell ref="A17:C17"/>
    <mergeCell ref="D17:E17"/>
    <mergeCell ref="H17:I17"/>
    <mergeCell ref="J17:K17"/>
    <mergeCell ref="L17:N17"/>
    <mergeCell ref="A18:C18"/>
    <mergeCell ref="D18:E18"/>
    <mergeCell ref="F18:G18"/>
    <mergeCell ref="H18:I18"/>
    <mergeCell ref="J18:K18"/>
    <mergeCell ref="L18:N18"/>
    <mergeCell ref="F17:G17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EB37-0ACE-4A2A-944A-DFFC5B07F9CB}">
  <dimension ref="A1:N18"/>
  <sheetViews>
    <sheetView tabSelected="1" topLeftCell="A2" workbookViewId="0">
      <selection activeCell="R16" sqref="R16"/>
    </sheetView>
  </sheetViews>
  <sheetFormatPr defaultRowHeight="15" x14ac:dyDescent="0.25"/>
  <cols>
    <col min="1" max="1" width="5.28515625" customWidth="1"/>
    <col min="2" max="2" width="18.28515625" customWidth="1"/>
    <col min="3" max="3" width="20.42578125" customWidth="1"/>
    <col min="4" max="14" width="8.85546875" customWidth="1"/>
  </cols>
  <sheetData>
    <row r="1" spans="1:14" ht="41.25" customHeight="1" x14ac:dyDescent="0.3">
      <c r="A1" s="53" t="s">
        <v>0</v>
      </c>
      <c r="B1" s="53"/>
      <c r="C1" s="53"/>
      <c r="D1" s="17"/>
      <c r="E1" s="18"/>
      <c r="F1" s="17"/>
      <c r="G1" s="30"/>
      <c r="H1" s="17"/>
      <c r="I1" s="18"/>
      <c r="J1" s="17"/>
      <c r="K1" s="18"/>
      <c r="L1" s="19"/>
      <c r="M1" s="19"/>
      <c r="N1" s="20"/>
    </row>
    <row r="2" spans="1:14" ht="24" customHeight="1" x14ac:dyDescent="0.25">
      <c r="A2" s="61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24" customHeight="1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23.25" customHeight="1" x14ac:dyDescent="0.25">
      <c r="A4" s="127" t="s">
        <v>2</v>
      </c>
      <c r="B4" s="128" t="s">
        <v>3</v>
      </c>
      <c r="C4" s="128" t="s">
        <v>4</v>
      </c>
      <c r="D4" s="128" t="s">
        <v>5</v>
      </c>
      <c r="E4" s="128"/>
      <c r="F4" s="128"/>
      <c r="G4" s="128"/>
      <c r="H4" s="128"/>
      <c r="I4" s="128"/>
      <c r="J4" s="128"/>
      <c r="K4" s="128"/>
      <c r="L4" s="128" t="s">
        <v>6</v>
      </c>
      <c r="M4" s="128"/>
      <c r="N4" s="129" t="s">
        <v>25</v>
      </c>
    </row>
    <row r="5" spans="1:14" ht="23.25" customHeight="1" x14ac:dyDescent="0.25">
      <c r="A5" s="130"/>
      <c r="B5" s="121"/>
      <c r="C5" s="121"/>
      <c r="D5" s="121" t="s">
        <v>7</v>
      </c>
      <c r="E5" s="121"/>
      <c r="F5" s="121" t="s">
        <v>8</v>
      </c>
      <c r="G5" s="121"/>
      <c r="H5" s="121" t="s">
        <v>9</v>
      </c>
      <c r="I5" s="121"/>
      <c r="J5" s="122" t="s">
        <v>10</v>
      </c>
      <c r="K5" s="123"/>
      <c r="L5" s="121"/>
      <c r="M5" s="121"/>
      <c r="N5" s="131"/>
    </row>
    <row r="6" spans="1:14" ht="38.25" customHeight="1" x14ac:dyDescent="0.25">
      <c r="A6" s="130"/>
      <c r="B6" s="121"/>
      <c r="C6" s="121"/>
      <c r="D6" s="124" t="s">
        <v>11</v>
      </c>
      <c r="E6" s="125" t="s">
        <v>12</v>
      </c>
      <c r="F6" s="124" t="s">
        <v>11</v>
      </c>
      <c r="G6" s="125" t="s">
        <v>12</v>
      </c>
      <c r="H6" s="124" t="s">
        <v>11</v>
      </c>
      <c r="I6" s="125" t="s">
        <v>12</v>
      </c>
      <c r="J6" s="124" t="s">
        <v>11</v>
      </c>
      <c r="K6" s="125" t="s">
        <v>12</v>
      </c>
      <c r="L6" s="124" t="s">
        <v>11</v>
      </c>
      <c r="M6" s="124" t="s">
        <v>12</v>
      </c>
      <c r="N6" s="131"/>
    </row>
    <row r="7" spans="1:14" ht="37.5" customHeight="1" x14ac:dyDescent="0.25">
      <c r="A7" s="105">
        <v>1</v>
      </c>
      <c r="B7" s="52" t="s">
        <v>40</v>
      </c>
      <c r="C7" s="21" t="s">
        <v>41</v>
      </c>
      <c r="D7" s="24">
        <v>3</v>
      </c>
      <c r="E7" s="31">
        <f>D7*1</f>
        <v>3</v>
      </c>
      <c r="F7" s="24">
        <v>1</v>
      </c>
      <c r="G7" s="31">
        <f>F7*1.5</f>
        <v>1.5</v>
      </c>
      <c r="H7" s="24">
        <v>1</v>
      </c>
      <c r="I7" s="31">
        <f>H7*2</f>
        <v>2</v>
      </c>
      <c r="J7" s="24">
        <v>1</v>
      </c>
      <c r="K7" s="31">
        <f>J7*2.5</f>
        <v>2.5</v>
      </c>
      <c r="L7" s="24">
        <f>SUM(D7,F7,H7,J7)</f>
        <v>6</v>
      </c>
      <c r="M7" s="25">
        <f>SUM(E7,G7,I7,K7)</f>
        <v>9</v>
      </c>
      <c r="N7" s="132">
        <f>L7*0.25</f>
        <v>1.5</v>
      </c>
    </row>
    <row r="8" spans="1:14" ht="37.5" customHeight="1" x14ac:dyDescent="0.25">
      <c r="A8" s="105"/>
      <c r="B8" s="52"/>
      <c r="C8" s="26" t="s">
        <v>42</v>
      </c>
      <c r="D8" s="24">
        <v>3</v>
      </c>
      <c r="E8" s="31">
        <f t="shared" ref="E8:E15" si="0">D8*1</f>
        <v>3</v>
      </c>
      <c r="F8" s="24">
        <v>1</v>
      </c>
      <c r="G8" s="31">
        <f t="shared" ref="G8:G15" si="1">F8*1.5</f>
        <v>1.5</v>
      </c>
      <c r="H8" s="24">
        <v>1</v>
      </c>
      <c r="I8" s="31">
        <f t="shared" ref="I8:I15" si="2">H8*2</f>
        <v>2</v>
      </c>
      <c r="J8" s="24">
        <v>1</v>
      </c>
      <c r="K8" s="31">
        <f t="shared" ref="K8:K15" si="3">J8*2.5</f>
        <v>2.5</v>
      </c>
      <c r="L8" s="24">
        <f t="shared" ref="L8:M15" si="4">SUM(D8,F8,H8,J8)</f>
        <v>6</v>
      </c>
      <c r="M8" s="25">
        <f t="shared" si="4"/>
        <v>9</v>
      </c>
      <c r="N8" s="132">
        <f t="shared" ref="N8:N15" si="5">L8*0.25</f>
        <v>1.5</v>
      </c>
    </row>
    <row r="9" spans="1:14" ht="37.5" customHeight="1" x14ac:dyDescent="0.25">
      <c r="A9" s="105"/>
      <c r="B9" s="52"/>
      <c r="C9" s="21" t="s">
        <v>43</v>
      </c>
      <c r="D9" s="24">
        <v>2</v>
      </c>
      <c r="E9" s="31">
        <f t="shared" si="0"/>
        <v>2</v>
      </c>
      <c r="F9" s="24">
        <v>1</v>
      </c>
      <c r="G9" s="31">
        <f t="shared" si="1"/>
        <v>1.5</v>
      </c>
      <c r="H9" s="24">
        <v>1</v>
      </c>
      <c r="I9" s="31">
        <f t="shared" si="2"/>
        <v>2</v>
      </c>
      <c r="J9" s="24">
        <v>1</v>
      </c>
      <c r="K9" s="31">
        <f t="shared" si="3"/>
        <v>2.5</v>
      </c>
      <c r="L9" s="24">
        <f t="shared" si="4"/>
        <v>5</v>
      </c>
      <c r="M9" s="25">
        <f t="shared" si="4"/>
        <v>8</v>
      </c>
      <c r="N9" s="132">
        <f t="shared" si="5"/>
        <v>1.25</v>
      </c>
    </row>
    <row r="10" spans="1:14" ht="37.5" customHeight="1" x14ac:dyDescent="0.25">
      <c r="A10" s="105"/>
      <c r="B10" s="52"/>
      <c r="C10" s="21" t="s">
        <v>44</v>
      </c>
      <c r="D10" s="24">
        <v>2</v>
      </c>
      <c r="E10" s="31">
        <f t="shared" si="0"/>
        <v>2</v>
      </c>
      <c r="F10" s="24">
        <v>1</v>
      </c>
      <c r="G10" s="31">
        <f t="shared" si="1"/>
        <v>1.5</v>
      </c>
      <c r="H10" s="24">
        <v>2</v>
      </c>
      <c r="I10" s="31">
        <f t="shared" si="2"/>
        <v>4</v>
      </c>
      <c r="J10" s="24"/>
      <c r="K10" s="31">
        <f t="shared" si="3"/>
        <v>0</v>
      </c>
      <c r="L10" s="24">
        <f t="shared" si="4"/>
        <v>5</v>
      </c>
      <c r="M10" s="25">
        <f t="shared" si="4"/>
        <v>7.5</v>
      </c>
      <c r="N10" s="132">
        <f t="shared" si="5"/>
        <v>1.25</v>
      </c>
    </row>
    <row r="11" spans="1:14" ht="37.5" customHeight="1" x14ac:dyDescent="0.25">
      <c r="A11" s="105"/>
      <c r="B11" s="52"/>
      <c r="C11" s="133" t="s">
        <v>45</v>
      </c>
      <c r="D11" s="24">
        <v>3</v>
      </c>
      <c r="E11" s="31">
        <f t="shared" si="0"/>
        <v>3</v>
      </c>
      <c r="F11" s="24">
        <v>2</v>
      </c>
      <c r="G11" s="31">
        <f t="shared" si="1"/>
        <v>3</v>
      </c>
      <c r="H11" s="24">
        <v>1</v>
      </c>
      <c r="I11" s="31">
        <f t="shared" si="2"/>
        <v>2</v>
      </c>
      <c r="J11" s="24"/>
      <c r="K11" s="31">
        <f t="shared" si="3"/>
        <v>0</v>
      </c>
      <c r="L11" s="24">
        <f t="shared" si="4"/>
        <v>6</v>
      </c>
      <c r="M11" s="25">
        <f t="shared" si="4"/>
        <v>8</v>
      </c>
      <c r="N11" s="132">
        <f t="shared" si="5"/>
        <v>1.5</v>
      </c>
    </row>
    <row r="12" spans="1:14" ht="37.5" customHeight="1" x14ac:dyDescent="0.25">
      <c r="A12" s="107">
        <v>2</v>
      </c>
      <c r="B12" s="58" t="s">
        <v>46</v>
      </c>
      <c r="C12" s="26" t="s">
        <v>47</v>
      </c>
      <c r="D12" s="24">
        <v>1</v>
      </c>
      <c r="E12" s="31">
        <f t="shared" si="0"/>
        <v>1</v>
      </c>
      <c r="F12" s="24">
        <v>2</v>
      </c>
      <c r="G12" s="31">
        <f t="shared" si="1"/>
        <v>3</v>
      </c>
      <c r="H12" s="24">
        <v>1</v>
      </c>
      <c r="I12" s="31">
        <f t="shared" si="2"/>
        <v>2</v>
      </c>
      <c r="J12" s="24">
        <v>1</v>
      </c>
      <c r="K12" s="31">
        <f t="shared" si="3"/>
        <v>2.5</v>
      </c>
      <c r="L12" s="24">
        <f t="shared" si="4"/>
        <v>5</v>
      </c>
      <c r="M12" s="25">
        <f t="shared" si="4"/>
        <v>8.5</v>
      </c>
      <c r="N12" s="132">
        <f t="shared" si="5"/>
        <v>1.25</v>
      </c>
    </row>
    <row r="13" spans="1:14" ht="37.5" customHeight="1" x14ac:dyDescent="0.25">
      <c r="A13" s="109"/>
      <c r="B13" s="59"/>
      <c r="C13" s="26" t="s">
        <v>48</v>
      </c>
      <c r="D13" s="24">
        <v>1</v>
      </c>
      <c r="E13" s="31">
        <f>D13*1</f>
        <v>1</v>
      </c>
      <c r="F13" s="24">
        <v>2</v>
      </c>
      <c r="G13" s="31">
        <f>F13*1.5</f>
        <v>3</v>
      </c>
      <c r="H13" s="24"/>
      <c r="I13" s="31">
        <f>H13*2</f>
        <v>0</v>
      </c>
      <c r="J13" s="24"/>
      <c r="K13" s="31">
        <f>J13*2.5</f>
        <v>0</v>
      </c>
      <c r="L13" s="24">
        <f>SUM(D13,F13,H13,J13)</f>
        <v>3</v>
      </c>
      <c r="M13" s="25">
        <f>SUM(E13,G13,I13,K13)</f>
        <v>4</v>
      </c>
      <c r="N13" s="132">
        <f t="shared" si="5"/>
        <v>0.75</v>
      </c>
    </row>
    <row r="14" spans="1:14" ht="37.5" customHeight="1" x14ac:dyDescent="0.25">
      <c r="A14" s="109"/>
      <c r="B14" s="59"/>
      <c r="C14" s="133" t="s">
        <v>49</v>
      </c>
      <c r="D14" s="24">
        <v>1</v>
      </c>
      <c r="E14" s="24">
        <f>D14*1</f>
        <v>1</v>
      </c>
      <c r="F14" s="24">
        <v>1</v>
      </c>
      <c r="G14" s="24">
        <f>F14*1.5</f>
        <v>1.5</v>
      </c>
      <c r="H14" s="32"/>
      <c r="I14" s="31">
        <f>H14*2</f>
        <v>0</v>
      </c>
      <c r="J14" s="32"/>
      <c r="K14" s="31">
        <f>J14*2.5</f>
        <v>0</v>
      </c>
      <c r="L14" s="24">
        <f t="shared" ref="L14:L15" si="6">SUM(D14,F14,H14,J14)</f>
        <v>2</v>
      </c>
      <c r="M14" s="25">
        <f>SUM(E14,G14,I14,K14)</f>
        <v>2.5</v>
      </c>
      <c r="N14" s="132">
        <f t="shared" si="5"/>
        <v>0.5</v>
      </c>
    </row>
    <row r="15" spans="1:14" ht="37.5" customHeight="1" x14ac:dyDescent="0.25">
      <c r="A15" s="108"/>
      <c r="B15" s="60"/>
      <c r="C15" s="26" t="s">
        <v>50</v>
      </c>
      <c r="D15" s="24"/>
      <c r="E15" s="31">
        <f t="shared" si="0"/>
        <v>0</v>
      </c>
      <c r="F15" s="24">
        <v>1</v>
      </c>
      <c r="G15" s="31">
        <f t="shared" si="1"/>
        <v>1.5</v>
      </c>
      <c r="H15" s="24">
        <v>1</v>
      </c>
      <c r="I15" s="31">
        <f t="shared" si="2"/>
        <v>2</v>
      </c>
      <c r="J15" s="24"/>
      <c r="K15" s="31">
        <f t="shared" si="3"/>
        <v>0</v>
      </c>
      <c r="L15" s="24">
        <f t="shared" si="6"/>
        <v>2</v>
      </c>
      <c r="M15" s="25">
        <f t="shared" si="4"/>
        <v>3.5</v>
      </c>
      <c r="N15" s="132">
        <f t="shared" si="5"/>
        <v>0.5</v>
      </c>
    </row>
    <row r="16" spans="1:14" ht="32.25" customHeight="1" x14ac:dyDescent="0.25">
      <c r="A16" s="134" t="s">
        <v>21</v>
      </c>
      <c r="B16" s="57"/>
      <c r="C16" s="57"/>
      <c r="D16" s="29">
        <f t="shared" ref="D16:N16" si="7">SUM(D7:D15)</f>
        <v>16</v>
      </c>
      <c r="E16" s="29">
        <f t="shared" si="7"/>
        <v>16</v>
      </c>
      <c r="F16" s="29">
        <f t="shared" si="7"/>
        <v>12</v>
      </c>
      <c r="G16" s="29">
        <f t="shared" si="7"/>
        <v>18</v>
      </c>
      <c r="H16" s="29">
        <f t="shared" si="7"/>
        <v>8</v>
      </c>
      <c r="I16" s="29">
        <f t="shared" si="7"/>
        <v>16</v>
      </c>
      <c r="J16" s="29">
        <f t="shared" si="7"/>
        <v>4</v>
      </c>
      <c r="K16" s="29">
        <f t="shared" si="7"/>
        <v>10</v>
      </c>
      <c r="L16" s="29">
        <f t="shared" si="7"/>
        <v>40</v>
      </c>
      <c r="M16" s="29">
        <f t="shared" si="7"/>
        <v>60</v>
      </c>
      <c r="N16" s="135">
        <f t="shared" si="7"/>
        <v>10</v>
      </c>
    </row>
    <row r="17" spans="1:14" ht="32.25" customHeight="1" thickBot="1" x14ac:dyDescent="0.3">
      <c r="A17" s="136" t="s">
        <v>23</v>
      </c>
      <c r="B17" s="137"/>
      <c r="C17" s="137"/>
      <c r="D17" s="117">
        <v>4</v>
      </c>
      <c r="E17" s="117"/>
      <c r="F17" s="117">
        <v>3</v>
      </c>
      <c r="G17" s="117"/>
      <c r="H17" s="117">
        <v>2</v>
      </c>
      <c r="I17" s="117"/>
      <c r="J17" s="138">
        <v>1</v>
      </c>
      <c r="K17" s="139"/>
      <c r="L17" s="140">
        <v>10</v>
      </c>
      <c r="M17" s="140"/>
      <c r="N17" s="141"/>
    </row>
    <row r="18" spans="1:14" ht="37.5" customHeight="1" x14ac:dyDescent="0.25"/>
  </sheetData>
  <mergeCells count="23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11"/>
    <mergeCell ref="B7:B11"/>
    <mergeCell ref="A12:A15"/>
    <mergeCell ref="B12:B15"/>
    <mergeCell ref="L17:N17"/>
    <mergeCell ref="A16:C16"/>
    <mergeCell ref="A17:C17"/>
    <mergeCell ref="D17:E17"/>
    <mergeCell ref="F17:G17"/>
    <mergeCell ref="H17:I17"/>
    <mergeCell ref="J17:K17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DucMinh</dc:creator>
  <cp:lastModifiedBy>NHH-T CUNG-PC</cp:lastModifiedBy>
  <cp:lastPrinted>2022-10-10T03:02:34Z</cp:lastPrinted>
  <dcterms:created xsi:type="dcterms:W3CDTF">2022-10-06T14:09:29Z</dcterms:created>
  <dcterms:modified xsi:type="dcterms:W3CDTF">2022-10-10T03:04:36Z</dcterms:modified>
</cp:coreProperties>
</file>